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30" i="1" l="1"/>
  <c r="AB29" i="1"/>
  <c r="Y29" i="1"/>
  <c r="Y28" i="1"/>
  <c r="AB28" i="1" l="1"/>
  <c r="Y27" i="1"/>
  <c r="AB27" i="1" s="1"/>
  <c r="Y26" i="1" l="1"/>
  <c r="AB26" i="1" s="1"/>
  <c r="Z25" i="1"/>
  <c r="AB25" i="1" s="1"/>
  <c r="Y24" i="1" l="1"/>
  <c r="Z24" i="1" s="1"/>
  <c r="AB24" i="1" s="1"/>
  <c r="Y23" i="1"/>
  <c r="Z23" i="1" s="1"/>
  <c r="AB23" i="1" s="1"/>
  <c r="AB22" i="1" l="1"/>
  <c r="I14" i="1"/>
  <c r="K14" i="1" l="1"/>
  <c r="AB31" i="1"/>
</calcChain>
</file>

<file path=xl/sharedStrings.xml><?xml version="1.0" encoding="utf-8"?>
<sst xmlns="http://schemas.openxmlformats.org/spreadsheetml/2006/main" count="76" uniqueCount="59">
  <si>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</si>
  <si>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</si>
  <si>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</si>
  <si>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</si>
  <si>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</si>
  <si>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</si>
  <si>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</si>
  <si>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</si>
  <si>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</si>
  <si>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</si>
  <si>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</si>
  <si>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</si>
  <si>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</si>
  <si>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</si>
  <si>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</si>
  <si>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</si>
  <si>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</si>
  <si>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</si>
  <si>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</si>
  <si>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</si>
  <si>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</si>
  <si>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</si>
  <si>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</si>
  <si>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</si>
  <si>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</si>
  <si>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</si>
  <si>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</si>
  <si>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</si>
  <si>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</si>
  <si>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</si>
  <si>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</si>
  <si>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</si>
  <si>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</si>
  <si>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масло слив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</si>
  <si>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</si>
  <si>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</si>
  <si>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</si>
  <si>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</si>
  <si>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</si>
  <si>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</si>
  <si>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</si>
  <si>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Макароны</t>
  </si>
  <si>
    <t>масло сливочное</t>
  </si>
  <si>
    <t>Соль</t>
  </si>
  <si>
    <t>сыр</t>
  </si>
  <si>
    <t>сахар</t>
  </si>
  <si>
    <t>Повар</t>
  </si>
  <si>
    <t>Фролова В.В.</t>
  </si>
  <si>
    <t>Кладовщик</t>
  </si>
  <si>
    <t>батон</t>
  </si>
  <si>
    <t>Батон</t>
  </si>
  <si>
    <t>Макароны с сыром ТК№415</t>
  </si>
  <si>
    <t>Исмакова АА.</t>
  </si>
  <si>
    <t>Исмакова А.А.</t>
  </si>
  <si>
    <t>чай с\с</t>
  </si>
  <si>
    <t>чай</t>
  </si>
  <si>
    <t>яблоко</t>
  </si>
  <si>
    <t>вафля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</si>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</sst>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2" fontId="3" fillId="0" borderId="0" xfId="0" applyNumberFormat="1" applyFont="1"/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/>
    <xf numFmtId="164" fontId="2" fillId="2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view="pageBreakPreview" topLeftCell="A4" zoomScale="70" zoomScaleNormal="85" zoomScaleSheetLayoutView="70" workbookViewId="0">
      <selection activeCell="AA33" sqref="AA33"/>
    </sheetView>
  </sheetViews>
  <sheetFormatPr defaultColWidth="9" defaultRowHeight="14.4" x14ac:dyDescent="0.3"/>
  <cols>
    <col min="3" max="3" width="5.5546875" customWidth="1"/>
    <col min="4" max="4" width="8.6640625" customWidth="1"/>
    <col min="5" max="5" width="8.109375" customWidth="1"/>
    <col min="6" max="25" width="7.5546875" customWidth="1"/>
    <col min="26" max="26" width="8.44140625" customWidth="1"/>
    <col min="27" max="28" width="8.5546875" customWidth="1"/>
  </cols>
  <sheetData>
    <row r="1" spans="1:28" x14ac:dyDescent="0.3">
      <c r="A1" s="47" t="s">
        <v>0</v>
      </c>
      <c r="B1" s="4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47" t="s">
        <v>1</v>
      </c>
      <c r="B3" s="47"/>
      <c r="C3" s="47"/>
      <c r="D3" s="47"/>
      <c r="E3" s="48"/>
      <c r="F3" s="48"/>
      <c r="G3" s="1"/>
      <c r="H3" s="48" t="s">
        <v>2</v>
      </c>
      <c r="I3" s="48"/>
      <c r="J3" s="48"/>
      <c r="K3" s="48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49" t="s">
        <v>3</v>
      </c>
      <c r="F4" s="49"/>
      <c r="G4" s="4"/>
      <c r="H4" s="49" t="s">
        <v>4</v>
      </c>
      <c r="I4" s="49"/>
      <c r="J4" s="49"/>
      <c r="K4" s="4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8</v>
      </c>
      <c r="C6" s="1" t="s">
        <v>5</v>
      </c>
      <c r="D6" s="48" t="s">
        <v>58</v>
      </c>
      <c r="E6" s="48"/>
      <c r="F6" s="48"/>
      <c r="G6" s="5">
        <v>2023</v>
      </c>
      <c r="H6" s="1"/>
      <c r="I6" s="1"/>
      <c r="J6" s="1"/>
      <c r="K6" s="1"/>
      <c r="L6" s="1"/>
      <c r="M6" s="1"/>
      <c r="N6" s="1"/>
      <c r="O6" s="1"/>
      <c r="P6" s="50" t="s">
        <v>6</v>
      </c>
      <c r="Q6" s="50"/>
      <c r="R6" s="50"/>
      <c r="S6" s="50"/>
      <c r="T6" s="50"/>
      <c r="U6" s="50"/>
      <c r="V6" s="50"/>
      <c r="W6" s="50"/>
      <c r="X6" s="2">
        <v>2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57" t="s">
        <v>7</v>
      </c>
      <c r="B8" s="57"/>
      <c r="C8" s="57"/>
      <c r="D8" s="57"/>
      <c r="E8" s="57" t="s">
        <v>8</v>
      </c>
      <c r="F8" s="57"/>
      <c r="G8" s="57" t="s">
        <v>9</v>
      </c>
      <c r="H8" s="57"/>
      <c r="I8" s="57" t="s">
        <v>10</v>
      </c>
      <c r="J8" s="57"/>
      <c r="K8" s="57" t="s">
        <v>11</v>
      </c>
      <c r="L8" s="57"/>
      <c r="M8" s="1"/>
      <c r="N8" s="1"/>
      <c r="O8" s="5" t="s">
        <v>12</v>
      </c>
      <c r="P8" s="2">
        <v>8</v>
      </c>
      <c r="Q8" s="1" t="s">
        <v>5</v>
      </c>
      <c r="R8" s="48" t="s">
        <v>58</v>
      </c>
      <c r="S8" s="48"/>
      <c r="T8" s="48"/>
      <c r="U8" s="5">
        <v>2023</v>
      </c>
      <c r="V8" s="1"/>
      <c r="W8" s="1"/>
      <c r="X8" s="1"/>
      <c r="Y8" s="1"/>
      <c r="Z8" s="1"/>
      <c r="AA8" s="51" t="s">
        <v>13</v>
      </c>
      <c r="AB8" s="52"/>
    </row>
    <row r="9" spans="1:28" ht="15" customHeight="1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53" t="s">
        <v>14</v>
      </c>
      <c r="Z9" s="54"/>
      <c r="AA9" s="51">
        <v>504202</v>
      </c>
      <c r="AB9" s="52"/>
    </row>
    <row r="10" spans="1:28" ht="15" customHeight="1" x14ac:dyDescent="0.3">
      <c r="A10" s="57" t="s">
        <v>15</v>
      </c>
      <c r="B10" s="57"/>
      <c r="C10" s="57" t="s">
        <v>16</v>
      </c>
      <c r="D10" s="57"/>
      <c r="E10" s="57"/>
      <c r="F10" s="57"/>
      <c r="G10" s="57"/>
      <c r="H10" s="57"/>
      <c r="I10" s="57"/>
      <c r="J10" s="57"/>
      <c r="K10" s="57"/>
      <c r="L10" s="5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53" t="s">
        <v>17</v>
      </c>
      <c r="Z10" s="54"/>
      <c r="AA10" s="55">
        <v>45238</v>
      </c>
      <c r="AB10" s="52"/>
    </row>
    <row r="11" spans="1:28" ht="15" customHeight="1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1"/>
      <c r="N11" s="56" t="s">
        <v>18</v>
      </c>
      <c r="O11" s="56"/>
      <c r="P11" s="48" t="s">
        <v>19</v>
      </c>
      <c r="Q11" s="48"/>
      <c r="R11" s="48"/>
      <c r="S11" s="48"/>
      <c r="T11" s="48"/>
      <c r="U11" s="48"/>
      <c r="V11" s="48"/>
      <c r="W11" s="48"/>
      <c r="X11" s="3"/>
      <c r="Y11" s="53" t="s">
        <v>20</v>
      </c>
      <c r="Z11" s="54"/>
      <c r="AA11" s="51"/>
      <c r="AB11" s="52"/>
    </row>
    <row r="12" spans="1:28" ht="15" customHeight="1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1"/>
      <c r="AB12" s="52"/>
    </row>
    <row r="13" spans="1:28" x14ac:dyDescent="0.3">
      <c r="A13" s="51">
        <v>1</v>
      </c>
      <c r="B13" s="52"/>
      <c r="C13" s="51">
        <v>2</v>
      </c>
      <c r="D13" s="52"/>
      <c r="E13" s="51">
        <v>3</v>
      </c>
      <c r="F13" s="52"/>
      <c r="G13" s="51">
        <v>4</v>
      </c>
      <c r="H13" s="52"/>
      <c r="I13" s="51">
        <v>5</v>
      </c>
      <c r="J13" s="52"/>
      <c r="K13" s="51">
        <v>6</v>
      </c>
      <c r="L13" s="52"/>
      <c r="M13" s="13"/>
      <c r="N13" s="56" t="s">
        <v>21</v>
      </c>
      <c r="O13" s="56"/>
      <c r="P13" s="56"/>
      <c r="Q13" s="56"/>
      <c r="R13" s="48" t="s">
        <v>52</v>
      </c>
      <c r="S13" s="48"/>
      <c r="T13" s="48"/>
      <c r="U13" s="48"/>
      <c r="V13" s="48"/>
      <c r="W13" s="48"/>
      <c r="X13" s="1"/>
      <c r="Y13" s="1"/>
      <c r="Z13" s="1"/>
      <c r="AA13" s="51"/>
      <c r="AB13" s="52"/>
    </row>
    <row r="14" spans="1:28" x14ac:dyDescent="0.3">
      <c r="A14" s="51" t="s">
        <v>22</v>
      </c>
      <c r="B14" s="52"/>
      <c r="C14" s="51"/>
      <c r="D14" s="52"/>
      <c r="E14" s="51">
        <v>141.86000000000001</v>
      </c>
      <c r="F14" s="52"/>
      <c r="G14" s="51">
        <v>11</v>
      </c>
      <c r="H14" s="52"/>
      <c r="I14" s="51">
        <f>G14*E14</f>
        <v>1560.46</v>
      </c>
      <c r="J14" s="52"/>
      <c r="K14" s="69">
        <f>SUM(AB22:AB30)</f>
        <v>728.49099999999999</v>
      </c>
      <c r="L14" s="5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68" t="s">
        <v>23</v>
      </c>
      <c r="B16" s="68"/>
      <c r="C16" s="57" t="s">
        <v>24</v>
      </c>
      <c r="D16" s="57" t="s">
        <v>25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 t="s">
        <v>26</v>
      </c>
      <c r="Z16" s="57"/>
      <c r="AA16" s="57" t="s">
        <v>27</v>
      </c>
      <c r="AB16" s="57" t="s">
        <v>28</v>
      </c>
    </row>
    <row r="17" spans="1:28" ht="16.5" customHeight="1" x14ac:dyDescent="0.3">
      <c r="A17" s="68"/>
      <c r="B17" s="68"/>
      <c r="C17" s="57"/>
      <c r="D17" s="70" t="s">
        <v>29</v>
      </c>
      <c r="E17" s="71"/>
      <c r="F17" s="71"/>
      <c r="G17" s="71"/>
      <c r="H17" s="71"/>
      <c r="I17" s="71"/>
      <c r="J17" s="64" t="s">
        <v>30</v>
      </c>
      <c r="K17" s="64"/>
      <c r="L17" s="64"/>
      <c r="M17" s="64"/>
      <c r="N17" s="64"/>
      <c r="O17" s="64"/>
      <c r="P17" s="64"/>
      <c r="Q17" s="64" t="s">
        <v>31</v>
      </c>
      <c r="R17" s="64"/>
      <c r="S17" s="64"/>
      <c r="T17" s="64"/>
      <c r="U17" s="64" t="s">
        <v>32</v>
      </c>
      <c r="V17" s="64"/>
      <c r="W17" s="64"/>
      <c r="X17" s="64"/>
      <c r="Y17" s="57"/>
      <c r="Z17" s="57"/>
      <c r="AA17" s="57"/>
      <c r="AB17" s="57"/>
    </row>
    <row r="18" spans="1:28" ht="68.400000000000006" customHeight="1" x14ac:dyDescent="0.3">
      <c r="A18" s="68"/>
      <c r="B18" s="68"/>
      <c r="C18" s="57"/>
      <c r="D18" s="36" t="s">
        <v>51</v>
      </c>
      <c r="E18" s="42" t="s">
        <v>54</v>
      </c>
      <c r="F18" s="29" t="s">
        <v>49</v>
      </c>
      <c r="G18" s="20" t="s">
        <v>33</v>
      </c>
      <c r="H18" s="42" t="s">
        <v>56</v>
      </c>
      <c r="I18" s="42" t="s">
        <v>57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34</v>
      </c>
      <c r="Z18" s="7" t="s">
        <v>35</v>
      </c>
      <c r="AA18" s="57"/>
      <c r="AB18" s="57"/>
    </row>
    <row r="19" spans="1:28" x14ac:dyDescent="0.3">
      <c r="A19" s="57">
        <v>1</v>
      </c>
      <c r="B19" s="57"/>
      <c r="C19" s="7">
        <v>2</v>
      </c>
      <c r="D19" s="7">
        <v>3</v>
      </c>
      <c r="E19" s="7">
        <v>4</v>
      </c>
      <c r="F19" s="7">
        <v>5</v>
      </c>
      <c r="G19" s="19">
        <v>6</v>
      </c>
      <c r="H19" s="19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</row>
    <row r="20" spans="1:28" x14ac:dyDescent="0.3">
      <c r="A20" s="58" t="s">
        <v>36</v>
      </c>
      <c r="B20" s="59"/>
      <c r="C20" s="8" t="s">
        <v>37</v>
      </c>
      <c r="D20" s="8">
        <v>11</v>
      </c>
      <c r="E20" s="40">
        <v>11</v>
      </c>
      <c r="F20" s="40">
        <v>11</v>
      </c>
      <c r="G20" s="40">
        <v>11</v>
      </c>
      <c r="H20" s="40">
        <v>11</v>
      </c>
      <c r="I20" s="38">
        <v>11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4"/>
      <c r="Z20" s="14"/>
      <c r="AA20" s="15"/>
      <c r="AB20" s="15"/>
    </row>
    <row r="21" spans="1:28" x14ac:dyDescent="0.3">
      <c r="A21" s="60" t="s">
        <v>38</v>
      </c>
      <c r="B21" s="61"/>
      <c r="C21" s="9" t="s">
        <v>39</v>
      </c>
      <c r="D21" s="9">
        <v>200</v>
      </c>
      <c r="E21" s="9">
        <v>200</v>
      </c>
      <c r="F21" s="9">
        <v>60</v>
      </c>
      <c r="G21" s="9">
        <v>10</v>
      </c>
      <c r="H21" s="9">
        <v>177</v>
      </c>
      <c r="I21" s="9">
        <v>20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6"/>
      <c r="Z21" s="16"/>
      <c r="AA21" s="17"/>
      <c r="AB21" s="17"/>
    </row>
    <row r="22" spans="1:28" ht="15.6" x14ac:dyDescent="0.3">
      <c r="A22" s="30" t="s">
        <v>50</v>
      </c>
      <c r="B22" s="31"/>
      <c r="C22" s="32" t="s">
        <v>40</v>
      </c>
      <c r="D22" s="32"/>
      <c r="E22" s="32"/>
      <c r="F22" s="32">
        <v>6.3E-2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4">
        <v>6.3E-2</v>
      </c>
      <c r="Z22" s="46">
        <v>0.7</v>
      </c>
      <c r="AA22" s="33">
        <v>131.43</v>
      </c>
      <c r="AB22" s="35">
        <f>Z22*AA22</f>
        <v>92.001000000000005</v>
      </c>
    </row>
    <row r="23" spans="1:28" ht="15.6" x14ac:dyDescent="0.3">
      <c r="A23" s="62" t="s">
        <v>41</v>
      </c>
      <c r="B23" s="63"/>
      <c r="C23" s="21" t="s">
        <v>40</v>
      </c>
      <c r="D23" s="21">
        <v>7.0000000000000007E-2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>
        <f>D23+E23+F23+G23+H23+I23</f>
        <v>7.0000000000000007E-2</v>
      </c>
      <c r="Z23" s="39">
        <f>Y23*G14</f>
        <v>0.77</v>
      </c>
      <c r="AA23" s="24">
        <v>45</v>
      </c>
      <c r="AB23" s="23">
        <f t="shared" ref="AB23:AB28" si="0">AA23*Z23</f>
        <v>34.65</v>
      </c>
    </row>
    <row r="24" spans="1:28" ht="15.6" x14ac:dyDescent="0.3">
      <c r="A24" s="62" t="s">
        <v>42</v>
      </c>
      <c r="B24" s="63"/>
      <c r="C24" s="21" t="s">
        <v>40</v>
      </c>
      <c r="D24" s="21">
        <v>0.01</v>
      </c>
      <c r="E24" s="21"/>
      <c r="F24" s="21"/>
      <c r="G24" s="21">
        <v>0.01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>
        <f>D24+E24+F24+G24+H24+I24+J24+K24</f>
        <v>0.02</v>
      </c>
      <c r="Z24" s="39">
        <f>Y24*G14</f>
        <v>0.22</v>
      </c>
      <c r="AA24" s="24">
        <v>620</v>
      </c>
      <c r="AB24" s="23">
        <f t="shared" si="0"/>
        <v>136.4</v>
      </c>
    </row>
    <row r="25" spans="1:28" ht="15.6" x14ac:dyDescent="0.3">
      <c r="A25" s="62" t="s">
        <v>45</v>
      </c>
      <c r="B25" s="63"/>
      <c r="C25" s="21" t="s">
        <v>40</v>
      </c>
      <c r="D25" s="21"/>
      <c r="E25" s="21">
        <v>0.02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>
        <v>0.02</v>
      </c>
      <c r="Z25" s="39">
        <f>Y25*G14</f>
        <v>0.22</v>
      </c>
      <c r="AA25" s="24">
        <v>77</v>
      </c>
      <c r="AB25" s="23">
        <f>AA25*Z25</f>
        <v>16.940000000000001</v>
      </c>
    </row>
    <row r="26" spans="1:28" ht="15.6" x14ac:dyDescent="0.3">
      <c r="A26" s="25" t="s">
        <v>43</v>
      </c>
      <c r="B26" s="26"/>
      <c r="C26" s="21" t="s">
        <v>40</v>
      </c>
      <c r="D26" s="21">
        <v>3.0000000000000001E-3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>
        <f>D26+E26+F26+G26+H26+I26+J26+K26</f>
        <v>3.0000000000000001E-3</v>
      </c>
      <c r="Z26" s="39">
        <v>0.03</v>
      </c>
      <c r="AA26" s="24">
        <v>20</v>
      </c>
      <c r="AB26" s="23">
        <f t="shared" si="0"/>
        <v>0.6</v>
      </c>
    </row>
    <row r="27" spans="1:28" ht="15.6" x14ac:dyDescent="0.3">
      <c r="A27" s="41" t="s">
        <v>56</v>
      </c>
      <c r="B27" s="37"/>
      <c r="C27" s="21" t="s">
        <v>40</v>
      </c>
      <c r="D27" s="21"/>
      <c r="E27" s="21"/>
      <c r="F27" s="21"/>
      <c r="G27" s="21"/>
      <c r="H27" s="21">
        <v>0.17699999999999999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>
        <f>D27+E27+F27+G27+H27+I27+J27</f>
        <v>0.17699999999999999</v>
      </c>
      <c r="Z27" s="39">
        <v>1.95</v>
      </c>
      <c r="AA27" s="24">
        <v>110</v>
      </c>
      <c r="AB27" s="23">
        <f t="shared" si="0"/>
        <v>214.5</v>
      </c>
    </row>
    <row r="28" spans="1:28" ht="15.6" x14ac:dyDescent="0.3">
      <c r="A28" s="41" t="s">
        <v>55</v>
      </c>
      <c r="B28" s="28"/>
      <c r="C28" s="21" t="s">
        <v>40</v>
      </c>
      <c r="D28" s="21"/>
      <c r="E28" s="21">
        <v>1E-3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>
        <f>D28+E28+F28+G28+H28+I28+J28+K28+L28</f>
        <v>1E-3</v>
      </c>
      <c r="Z28" s="39">
        <v>1.0999999999999999E-2</v>
      </c>
      <c r="AA28" s="24">
        <v>700</v>
      </c>
      <c r="AB28" s="23">
        <f t="shared" si="0"/>
        <v>7.6999999999999993</v>
      </c>
    </row>
    <row r="29" spans="1:28" ht="15.6" x14ac:dyDescent="0.3">
      <c r="A29" s="30" t="s">
        <v>44</v>
      </c>
      <c r="B29" s="31"/>
      <c r="C29" s="32" t="s">
        <v>40</v>
      </c>
      <c r="D29" s="32">
        <v>2.1999999999999999E-2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4">
        <f>SUM(D29:X29)</f>
        <v>2.1999999999999999E-2</v>
      </c>
      <c r="Z29" s="46">
        <v>0.24</v>
      </c>
      <c r="AA29" s="43">
        <v>680</v>
      </c>
      <c r="AB29" s="35">
        <f>AA29*Z29</f>
        <v>163.19999999999999</v>
      </c>
    </row>
    <row r="30" spans="1:28" s="45" customFormat="1" ht="15.6" x14ac:dyDescent="0.3">
      <c r="A30" s="44" t="s">
        <v>57</v>
      </c>
      <c r="B30" s="44"/>
      <c r="C30" s="21" t="s">
        <v>40</v>
      </c>
      <c r="D30" s="21"/>
      <c r="E30" s="21"/>
      <c r="F30" s="21"/>
      <c r="G30" s="21"/>
      <c r="H30" s="21"/>
      <c r="I30" s="21">
        <v>0.02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2">
        <v>0.02</v>
      </c>
      <c r="Z30" s="39">
        <v>0.25</v>
      </c>
      <c r="AA30" s="24">
        <v>250</v>
      </c>
      <c r="AB30" s="23">
        <f>AA30*Z30</f>
        <v>62.5</v>
      </c>
    </row>
    <row r="31" spans="1:28" ht="15.6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27">
        <f>SUM(AB22:AB30)</f>
        <v>728.49099999999999</v>
      </c>
    </row>
    <row r="32" spans="1:28" ht="15.6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5.6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67" t="s">
        <v>46</v>
      </c>
      <c r="Q33" s="67"/>
      <c r="R33" s="67"/>
      <c r="S33" s="67"/>
      <c r="T33" s="65"/>
      <c r="U33" s="65"/>
      <c r="V33" s="11"/>
      <c r="W33" s="65" t="s">
        <v>47</v>
      </c>
      <c r="X33" s="65"/>
      <c r="Y33" s="65"/>
      <c r="Z33" s="65"/>
      <c r="AA33" s="10"/>
      <c r="AB33" s="10"/>
    </row>
    <row r="34" spans="1:28" ht="15.6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  <c r="Q34" s="11"/>
      <c r="R34" s="11"/>
      <c r="S34" s="10"/>
      <c r="T34" s="66" t="s">
        <v>3</v>
      </c>
      <c r="U34" s="66"/>
      <c r="V34" s="12"/>
      <c r="W34" s="66" t="s">
        <v>4</v>
      </c>
      <c r="X34" s="66"/>
      <c r="Y34" s="66"/>
      <c r="Z34" s="66"/>
      <c r="AA34" s="10"/>
      <c r="AB34" s="10"/>
    </row>
    <row r="35" spans="1:28" ht="15.6" x14ac:dyDescent="0.3"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5.6" x14ac:dyDescent="0.3">
      <c r="L36" s="10"/>
      <c r="M36" s="10"/>
      <c r="N36" s="10"/>
      <c r="O36" s="10"/>
      <c r="P36" s="67" t="s">
        <v>48</v>
      </c>
      <c r="Q36" s="67"/>
      <c r="R36" s="67"/>
      <c r="S36" s="67"/>
      <c r="T36" s="65"/>
      <c r="U36" s="65"/>
      <c r="V36" s="11"/>
      <c r="W36" s="65" t="s">
        <v>53</v>
      </c>
      <c r="X36" s="65"/>
      <c r="Y36" s="65"/>
      <c r="Z36" s="65"/>
      <c r="AA36" s="10"/>
      <c r="AB36" s="10"/>
    </row>
    <row r="37" spans="1:28" ht="15.6" x14ac:dyDescent="0.3">
      <c r="L37" s="10"/>
      <c r="M37" s="10"/>
      <c r="N37" s="10"/>
      <c r="O37" s="10"/>
      <c r="P37" s="11"/>
      <c r="Q37" s="11"/>
      <c r="R37" s="11"/>
      <c r="S37" s="10"/>
      <c r="T37" s="66" t="s">
        <v>3</v>
      </c>
      <c r="U37" s="66"/>
      <c r="V37" s="12"/>
      <c r="W37" s="66" t="s">
        <v>4</v>
      </c>
      <c r="X37" s="66"/>
      <c r="Y37" s="66"/>
      <c r="Z37" s="66"/>
      <c r="AA37" s="10"/>
      <c r="AB37" s="10"/>
    </row>
  </sheetData>
  <mergeCells count="67">
    <mergeCell ref="A25:B25"/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  <mergeCell ref="Q17:T17"/>
    <mergeCell ref="W36:Z36"/>
    <mergeCell ref="T37:U37"/>
    <mergeCell ref="W37:Z37"/>
    <mergeCell ref="P36:S36"/>
    <mergeCell ref="T36:U36"/>
    <mergeCell ref="P33:S33"/>
    <mergeCell ref="T33:U33"/>
    <mergeCell ref="W33:Z33"/>
    <mergeCell ref="T34:U34"/>
    <mergeCell ref="W34:Z34"/>
    <mergeCell ref="U17:X17"/>
    <mergeCell ref="A19:B19"/>
    <mergeCell ref="A20:B20"/>
    <mergeCell ref="A21:B21"/>
    <mergeCell ref="A23:B23"/>
    <mergeCell ref="A24:B24"/>
    <mergeCell ref="C16:C18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A14:B14"/>
    <mergeCell ref="C14:D14"/>
    <mergeCell ref="E14:F14"/>
    <mergeCell ref="G14:H14"/>
    <mergeCell ref="I14:J14"/>
    <mergeCell ref="Y10:Z10"/>
    <mergeCell ref="AA10:AB10"/>
    <mergeCell ref="N11:O11"/>
    <mergeCell ref="P11:W11"/>
    <mergeCell ref="Y11:Z11"/>
    <mergeCell ref="AA11:AB11"/>
    <mergeCell ref="D6:F6"/>
    <mergeCell ref="P6:W6"/>
    <mergeCell ref="R8:T8"/>
    <mergeCell ref="AA8:AB8"/>
    <mergeCell ref="Y9:Z9"/>
    <mergeCell ref="AA9:AB9"/>
    <mergeCell ref="A1:B1"/>
    <mergeCell ref="A3:D3"/>
    <mergeCell ref="E3:F3"/>
    <mergeCell ref="H3:K3"/>
    <mergeCell ref="E4:F4"/>
    <mergeCell ref="H4:K4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2023-12-04T14:52:19Z</cp:lastPrinted>
  <dcterms:created xsi:type="dcterms:W3CDTF">2016-01-26T14:18:00Z</dcterms:created>
  <dcterms:modified xsi:type="dcterms:W3CDTF">2023-12-04T14:52:28Z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